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ест" sheetId="1" r:id="rId1"/>
    <sheet name="ответы " sheetId="2" r:id="rId2"/>
    <sheet name="автор 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<sst xmlns="http://schemas.openxmlformats.org/spreadsheetml/2006/main" count="96" uniqueCount="70">
  <si>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Тест № 6</t>
  </si>
  <si>
    <t>Устные приёмы сложения и вычитания в пределах 100</t>
  </si>
  <si>
    <t>1.</t>
  </si>
  <si>
    <t>Сумма чисел 31 и 4 равна:</t>
  </si>
  <si>
    <t>2.</t>
  </si>
  <si>
    <t>Разность чисел  56 и 3 равна:</t>
  </si>
  <si>
    <t>3.</t>
  </si>
  <si>
    <t>Если к 38 прибавить 40, то получится:</t>
  </si>
  <si>
    <t xml:space="preserve">Учиться можно только весело... </t>
  </si>
  <si>
    <t>Чтобы переварить знания,</t>
  </si>
  <si>
    <t>Франс А.</t>
  </si>
  <si>
    <t>4.</t>
  </si>
  <si>
    <t>5.</t>
  </si>
  <si>
    <t>6.</t>
  </si>
  <si>
    <t>7.</t>
  </si>
  <si>
    <t>8.</t>
  </si>
  <si>
    <t>9.</t>
  </si>
  <si>
    <t>10.</t>
  </si>
  <si>
    <t xml:space="preserve">надо поглощать их с аппетитом. </t>
  </si>
  <si>
    <t>Если из 76 вычесть 30, то получится:</t>
  </si>
  <si>
    <t>Если 54 увеличить на 6, то получится</t>
  </si>
  <si>
    <t>Если 90 уменьшить на 7, то получится:</t>
  </si>
  <si>
    <t>Значением выражения 40-23 является число:</t>
  </si>
  <si>
    <t>Какое из чисел является значенем выражения 27+6?</t>
  </si>
  <si>
    <t>Уменьшаемое 51, вычитаемое 9.  Разность равна:</t>
  </si>
  <si>
    <t>Верно ли,что значением выражения 70-16+4 является число 50?</t>
  </si>
  <si>
    <t>11.</t>
  </si>
  <si>
    <t>12.</t>
  </si>
  <si>
    <t>13.</t>
  </si>
  <si>
    <t>14.</t>
  </si>
  <si>
    <t>15.</t>
  </si>
  <si>
    <t>Сколько надо прибавить к числу 53, чтобы получилось 60?</t>
  </si>
  <si>
    <t>На сколько 50 боьше 9?</t>
  </si>
  <si>
    <t>Сколько надо вычесть из числа 80, чтобы получить 41?</t>
  </si>
  <si>
    <t>16.</t>
  </si>
  <si>
    <t>17.</t>
  </si>
  <si>
    <t>18.</t>
  </si>
  <si>
    <t xml:space="preserve"> </t>
  </si>
  <si>
    <t>19.</t>
  </si>
  <si>
    <t>20.</t>
  </si>
  <si>
    <t>21.</t>
  </si>
  <si>
    <t>22.</t>
  </si>
  <si>
    <t>23.</t>
  </si>
  <si>
    <t>Какой цифрой оканчивается сумма чисел 48 и 20 ?</t>
  </si>
  <si>
    <t>Какой цифрой оканчивается разность чисел 32 и 8 ?</t>
  </si>
  <si>
    <t>В каком равенстве ошибка?</t>
  </si>
  <si>
    <t>Какое неравенство верно?</t>
  </si>
  <si>
    <t>Какое из выражений имеет большее значение?</t>
  </si>
  <si>
    <t>Длина каждой стороны треугольника равна 9см. Чему равен Р?</t>
  </si>
  <si>
    <t>Брату 81год,сестра на 2 года моложе брата.Сколько лет сестре?</t>
  </si>
  <si>
    <t>Верно ли, что 1ч 20 мин составляет 80 мин?</t>
  </si>
  <si>
    <t xml:space="preserve">От ленты длиной 1 м отрезали кусок длиной 4 дм. </t>
  </si>
  <si>
    <t>Сколько ленты осталось?</t>
  </si>
  <si>
    <t>Если из числа 100 вычесть сумму 50 и 1, то получится:</t>
  </si>
  <si>
    <t xml:space="preserve"> Оцени свою работу сам!</t>
  </si>
  <si>
    <r>
      <t xml:space="preserve">23 балла -                </t>
    </r>
    <r>
      <rPr>
        <sz val="36"/>
        <color indexed="10"/>
        <rFont val="Arial"/>
        <family val="2"/>
      </rPr>
      <t>5</t>
    </r>
  </si>
  <si>
    <r>
      <t xml:space="preserve">18-22 балла -          </t>
    </r>
    <r>
      <rPr>
        <sz val="36"/>
        <color indexed="12"/>
        <rFont val="Arial"/>
        <family val="2"/>
      </rPr>
      <t>4</t>
    </r>
  </si>
  <si>
    <r>
      <t xml:space="preserve">15-17 баллов -         </t>
    </r>
    <r>
      <rPr>
        <sz val="36"/>
        <color indexed="11"/>
        <rFont val="Arial"/>
        <family val="2"/>
      </rPr>
      <t>3</t>
    </r>
  </si>
  <si>
    <r>
      <t xml:space="preserve">Меньше 15 баллов -  </t>
    </r>
    <r>
      <rPr>
        <b/>
        <sz val="22"/>
        <color indexed="10"/>
        <rFont val="Arial"/>
        <family val="2"/>
      </rPr>
      <t>ВЫПОЛНИ   ТЕСТ   ПОВТОРНО!</t>
    </r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</si>
  <si>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</si>
  <si>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</si>
  <si>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</si>
  <si>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Тесты по математике: 2 класс: к учебнику М. И. Моро и др. "Математика.</t>
  </si>
  <si>
    <t>М.: Издательство "Экзамен", 2010.</t>
  </si>
  <si>
    <t>Высказывания о математике.</t>
  </si>
  <si>
    <t>http://www.zaitseva-irina.ru/html/f1129470577.html</t>
  </si>
  <si>
    <t>Изображение  А. Франса.</t>
  </si>
  <si>
    <t>http://skazka.ucoz.ru/_bl/2/35396.jpg</t>
  </si>
  <si>
    <t xml:space="preserve">Тест разработан учителем начальных класcов </t>
  </si>
  <si>
    <t>2 класс. В 2-х частях":учебно- методическое пособие/Сост.В. Н. Рудницкая.-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</si>
</sst>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b/>
      <sz val="24"/>
      <color indexed="10"/>
      <name val="Arial"/>
      <family val="2"/>
    </font>
    <font>
      <sz val="22"/>
      <color indexed="12"/>
      <name val="Arial"/>
      <family val="0"/>
    </font>
    <font>
      <sz val="14"/>
      <name val="Arial"/>
      <family val="0"/>
    </font>
    <font>
      <sz val="16"/>
      <color indexed="12"/>
      <name val="Arial"/>
      <family val="2"/>
    </font>
    <font>
      <sz val="16"/>
      <name val="Arial"/>
      <family val="0"/>
    </font>
    <font>
      <sz val="22"/>
      <name val="Arial"/>
      <family val="0"/>
    </font>
    <font>
      <sz val="36"/>
      <color indexed="10"/>
      <name val="Arial"/>
      <family val="2"/>
    </font>
    <font>
      <sz val="26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0"/>
    </font>
    <font>
      <sz val="36"/>
      <color indexed="12"/>
      <name val="Arial"/>
      <family val="2"/>
    </font>
    <font>
      <sz val="36"/>
      <color indexed="11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0"/>
    </font>
    <font>
      <sz val="8"/>
      <name val="Tahoma"/>
      <family val="2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1</xdr:row>
      <xdr:rowOff>200025</xdr:rowOff>
    </xdr:from>
    <xdr:to>
      <xdr:col>19</xdr:col>
      <xdr:colOff>38100</xdr:colOff>
      <xdr:row>17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361950"/>
          <a:ext cx="3381375" cy="3381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7</xdr:row>
      <xdr:rowOff>152400</xdr:rowOff>
    </xdr:from>
    <xdr:to>
      <xdr:col>12</xdr:col>
      <xdr:colOff>457200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390650"/>
          <a:ext cx="1057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14</xdr:row>
      <xdr:rowOff>66675</xdr:rowOff>
    </xdr:from>
    <xdr:to>
      <xdr:col>12</xdr:col>
      <xdr:colOff>514350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2638425"/>
          <a:ext cx="11144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L6" sqref="L6:L51"/>
    </sheetView>
  </sheetViews>
  <sheetFormatPr defaultColWidth="9.140625" defaultRowHeight="12.75"/>
  <cols>
    <col min="1" max="16384" width="9.140625" style="1" customWidth="1"/>
  </cols>
  <sheetData>
    <row r="2" ht="30">
      <c r="B2" s="2" t="s">
        <v>0</v>
      </c>
    </row>
    <row r="4" ht="27">
      <c r="B4" s="3" t="s">
        <v>1</v>
      </c>
    </row>
    <row r="5" ht="13.5" thickBot="1"/>
    <row r="6" spans="1:13" ht="18.75" thickBot="1">
      <c r="A6" s="4" t="s">
        <v>2</v>
      </c>
      <c r="B6" s="7" t="s">
        <v>3</v>
      </c>
      <c r="C6" s="8"/>
      <c r="D6" s="8"/>
      <c r="E6" s="8"/>
      <c r="F6" s="8"/>
      <c r="G6" s="8"/>
      <c r="H6" s="8"/>
      <c r="I6" s="8"/>
      <c r="J6" s="8"/>
      <c r="L6" s="19"/>
      <c r="M6" s="8"/>
    </row>
    <row r="7" ht="18.75" thickBot="1">
      <c r="L7" s="5"/>
    </row>
    <row r="8" spans="1:13" ht="18.75" thickBot="1">
      <c r="A8" s="4" t="s">
        <v>4</v>
      </c>
      <c r="B8" s="7" t="s">
        <v>5</v>
      </c>
      <c r="C8" s="8"/>
      <c r="D8" s="8"/>
      <c r="E8" s="8"/>
      <c r="F8" s="8"/>
      <c r="G8" s="8"/>
      <c r="H8" s="8"/>
      <c r="I8" s="8"/>
      <c r="J8" s="8"/>
      <c r="L8" s="19"/>
      <c r="M8" s="8"/>
    </row>
    <row r="9" ht="13.5" thickBot="1"/>
    <row r="10" spans="1:13" ht="18.75" thickBot="1">
      <c r="A10" s="4" t="s">
        <v>6</v>
      </c>
      <c r="B10" s="7" t="s">
        <v>7</v>
      </c>
      <c r="C10" s="8"/>
      <c r="D10" s="8"/>
      <c r="E10" s="8"/>
      <c r="F10" s="8"/>
      <c r="G10" s="8"/>
      <c r="H10" s="8"/>
      <c r="I10" s="8"/>
      <c r="J10" s="8"/>
      <c r="L10" s="19"/>
      <c r="M10" s="8"/>
    </row>
    <row r="11" ht="13.5" thickBot="1"/>
    <row r="12" spans="1:13" ht="18.75" thickBot="1">
      <c r="A12" s="4" t="s">
        <v>11</v>
      </c>
      <c r="B12" s="7" t="s">
        <v>19</v>
      </c>
      <c r="C12" s="8"/>
      <c r="D12" s="8"/>
      <c r="E12" s="8"/>
      <c r="F12" s="8"/>
      <c r="G12" s="8"/>
      <c r="H12" s="8"/>
      <c r="I12" s="8"/>
      <c r="J12" s="8"/>
      <c r="L12" s="19"/>
      <c r="M12" s="8"/>
    </row>
    <row r="13" ht="13.5" thickBot="1">
      <c r="A13" s="10"/>
    </row>
    <row r="14" spans="1:13" ht="18.75" thickBot="1">
      <c r="A14" s="4" t="s">
        <v>12</v>
      </c>
      <c r="B14" s="11" t="s">
        <v>20</v>
      </c>
      <c r="C14" s="8"/>
      <c r="D14" s="8"/>
      <c r="E14" s="8"/>
      <c r="F14" s="8"/>
      <c r="G14" s="8"/>
      <c r="H14" s="8"/>
      <c r="I14" s="8"/>
      <c r="J14" s="8"/>
      <c r="L14" s="19"/>
      <c r="M14" s="8"/>
    </row>
    <row r="15" ht="13.5" thickBot="1">
      <c r="A15" s="10"/>
    </row>
    <row r="16" spans="1:13" ht="18.75" thickBot="1">
      <c r="A16" s="4" t="s">
        <v>13</v>
      </c>
      <c r="B16" s="7" t="s">
        <v>21</v>
      </c>
      <c r="C16" s="8"/>
      <c r="D16" s="8"/>
      <c r="E16" s="8"/>
      <c r="F16" s="8"/>
      <c r="G16" s="8"/>
      <c r="H16" s="8"/>
      <c r="I16" s="8"/>
      <c r="J16" s="8"/>
      <c r="L16" s="19"/>
      <c r="M16" s="8"/>
    </row>
    <row r="17" ht="13.5" thickBot="1">
      <c r="A17" s="10"/>
    </row>
    <row r="18" spans="1:15" ht="21" thickBot="1">
      <c r="A18" s="4" t="s">
        <v>14</v>
      </c>
      <c r="B18" s="7" t="s">
        <v>22</v>
      </c>
      <c r="C18" s="8"/>
      <c r="D18" s="8"/>
      <c r="E18" s="8"/>
      <c r="F18" s="8"/>
      <c r="G18" s="8"/>
      <c r="H18" s="8"/>
      <c r="I18" s="8"/>
      <c r="J18" s="8"/>
      <c r="L18" s="19"/>
      <c r="M18" s="8"/>
      <c r="O18" s="6" t="s">
        <v>8</v>
      </c>
    </row>
    <row r="19" spans="1:15" ht="21" thickBot="1">
      <c r="A19" s="10"/>
      <c r="O19" s="6" t="s">
        <v>9</v>
      </c>
    </row>
    <row r="20" spans="1:18" ht="21" thickBot="1">
      <c r="A20" s="4" t="s">
        <v>15</v>
      </c>
      <c r="B20" s="7" t="s">
        <v>23</v>
      </c>
      <c r="C20" s="8"/>
      <c r="D20" s="8"/>
      <c r="E20" s="8"/>
      <c r="F20" s="8"/>
      <c r="G20" s="8"/>
      <c r="H20" s="8"/>
      <c r="I20" s="8"/>
      <c r="J20" s="8"/>
      <c r="L20" s="19"/>
      <c r="M20" s="8"/>
      <c r="O20" s="6" t="s">
        <v>18</v>
      </c>
      <c r="R20" s="9"/>
    </row>
    <row r="21" ht="13.5" thickBot="1">
      <c r="A21" s="10"/>
    </row>
    <row r="22" spans="1:18" ht="21" thickBot="1">
      <c r="A22" s="4" t="s">
        <v>16</v>
      </c>
      <c r="B22" s="7" t="s">
        <v>24</v>
      </c>
      <c r="C22" s="8"/>
      <c r="D22" s="8"/>
      <c r="E22" s="8"/>
      <c r="F22" s="8"/>
      <c r="G22" s="8"/>
      <c r="H22" s="8"/>
      <c r="I22" s="8"/>
      <c r="J22" s="8"/>
      <c r="L22" s="19"/>
      <c r="M22" s="8"/>
      <c r="R22" s="9" t="s">
        <v>10</v>
      </c>
    </row>
    <row r="23" ht="13.5" thickBot="1">
      <c r="A23" s="10"/>
    </row>
    <row r="24" spans="1:13" ht="18.75" thickBot="1">
      <c r="A24" s="4" t="s">
        <v>17</v>
      </c>
      <c r="B24" s="7" t="s">
        <v>25</v>
      </c>
      <c r="C24" s="8"/>
      <c r="D24" s="8"/>
      <c r="E24" s="8"/>
      <c r="F24" s="8"/>
      <c r="G24" s="8"/>
      <c r="H24" s="8"/>
      <c r="I24" s="8"/>
      <c r="J24" s="8"/>
      <c r="L24" s="19"/>
      <c r="M24" s="8"/>
    </row>
    <row r="25" ht="13.5" thickBot="1"/>
    <row r="26" spans="1:13" ht="21" thickBot="1">
      <c r="A26" s="4" t="s">
        <v>26</v>
      </c>
      <c r="B26" s="7" t="s">
        <v>31</v>
      </c>
      <c r="C26" s="8"/>
      <c r="D26" s="8"/>
      <c r="E26" s="8"/>
      <c r="F26" s="8"/>
      <c r="G26" s="8"/>
      <c r="H26" s="8"/>
      <c r="I26" s="8"/>
      <c r="J26" s="8"/>
      <c r="L26" s="20"/>
      <c r="M26" s="8"/>
    </row>
    <row r="27" ht="13.5" thickBot="1">
      <c r="A27" s="10"/>
    </row>
    <row r="28" spans="1:13" ht="18.75" thickBot="1">
      <c r="A28" s="4" t="s">
        <v>27</v>
      </c>
      <c r="B28" s="7" t="s">
        <v>32</v>
      </c>
      <c r="C28" s="8"/>
      <c r="D28" s="8"/>
      <c r="E28" s="8"/>
      <c r="F28" s="8"/>
      <c r="G28" s="8"/>
      <c r="H28" s="8"/>
      <c r="I28" s="8"/>
      <c r="J28" s="8"/>
      <c r="L28" s="19"/>
      <c r="M28" s="8"/>
    </row>
    <row r="29" ht="13.5" thickBot="1">
      <c r="A29" s="10"/>
    </row>
    <row r="30" spans="1:13" ht="21" thickBot="1">
      <c r="A30" s="4" t="s">
        <v>28</v>
      </c>
      <c r="B30" s="7" t="s">
        <v>33</v>
      </c>
      <c r="C30" s="8"/>
      <c r="D30" s="8"/>
      <c r="E30" s="8"/>
      <c r="F30" s="8"/>
      <c r="G30" s="8"/>
      <c r="H30" s="8"/>
      <c r="I30" s="8"/>
      <c r="J30" s="8"/>
      <c r="L30" s="20"/>
      <c r="M30" s="8"/>
    </row>
    <row r="31" ht="13.5" thickBot="1">
      <c r="A31" s="10"/>
    </row>
    <row r="32" spans="1:13" ht="18.75" thickBot="1">
      <c r="A32" s="4" t="s">
        <v>29</v>
      </c>
      <c r="B32" s="7" t="s">
        <v>43</v>
      </c>
      <c r="C32" s="8"/>
      <c r="D32" s="8"/>
      <c r="E32" s="8"/>
      <c r="F32" s="8"/>
      <c r="G32" s="8"/>
      <c r="H32" s="8"/>
      <c r="I32" s="8"/>
      <c r="J32" s="8"/>
      <c r="L32" s="19"/>
      <c r="M32" s="8"/>
    </row>
    <row r="33" ht="13.5" thickBot="1">
      <c r="A33" s="10"/>
    </row>
    <row r="34" spans="1:13" ht="18.75" thickBot="1">
      <c r="A34" s="4" t="s">
        <v>30</v>
      </c>
      <c r="B34" s="7" t="s">
        <v>44</v>
      </c>
      <c r="C34" s="8"/>
      <c r="D34" s="8"/>
      <c r="E34" s="8"/>
      <c r="F34" s="8"/>
      <c r="G34" s="8"/>
      <c r="H34" s="8"/>
      <c r="I34" s="8"/>
      <c r="J34" s="8"/>
      <c r="L34" s="19"/>
      <c r="M34" s="8"/>
    </row>
    <row r="35" ht="13.5" thickBot="1"/>
    <row r="36" spans="1:13" ht="18.75" thickBot="1">
      <c r="A36" s="4" t="s">
        <v>34</v>
      </c>
      <c r="B36" s="11" t="s">
        <v>45</v>
      </c>
      <c r="C36" s="8"/>
      <c r="D36" s="8"/>
      <c r="E36" s="8"/>
      <c r="F36" s="8"/>
      <c r="G36" s="8"/>
      <c r="H36" s="8"/>
      <c r="I36" s="8"/>
      <c r="J36" s="8"/>
      <c r="L36" s="19"/>
      <c r="M36" s="8"/>
    </row>
    <row r="37" ht="13.5" thickBot="1">
      <c r="A37" s="10"/>
    </row>
    <row r="38" spans="1:13" ht="18.75" thickBot="1">
      <c r="A38" s="4" t="s">
        <v>35</v>
      </c>
      <c r="B38" s="7" t="s">
        <v>46</v>
      </c>
      <c r="C38" s="8"/>
      <c r="D38" s="8"/>
      <c r="E38" s="8"/>
      <c r="F38" s="8"/>
      <c r="G38" s="8"/>
      <c r="H38" s="8"/>
      <c r="I38" s="8"/>
      <c r="J38" s="8"/>
      <c r="L38" s="19"/>
      <c r="M38" s="8"/>
    </row>
    <row r="39" ht="13.5" thickBot="1">
      <c r="A39" s="10"/>
    </row>
    <row r="40" spans="1:13" ht="18.75" thickBot="1">
      <c r="A40" s="4" t="s">
        <v>36</v>
      </c>
      <c r="B40" s="7" t="s">
        <v>47</v>
      </c>
      <c r="C40" s="8"/>
      <c r="D40" s="8"/>
      <c r="E40" s="8"/>
      <c r="F40" s="8"/>
      <c r="G40" s="8"/>
      <c r="H40" s="8"/>
      <c r="I40" s="8"/>
      <c r="J40" s="8"/>
      <c r="L40" s="19"/>
      <c r="M40" s="8"/>
    </row>
    <row r="41" ht="13.5" thickBot="1">
      <c r="A41" s="10" t="s">
        <v>37</v>
      </c>
    </row>
    <row r="42" spans="1:13" ht="18.75" thickBot="1">
      <c r="A42" s="4" t="s">
        <v>38</v>
      </c>
      <c r="B42" s="7" t="s">
        <v>48</v>
      </c>
      <c r="C42" s="8"/>
      <c r="D42" s="8"/>
      <c r="E42" s="8"/>
      <c r="F42" s="8"/>
      <c r="G42" s="8"/>
      <c r="H42" s="8"/>
      <c r="I42" s="8"/>
      <c r="J42" s="8"/>
      <c r="L42" s="19"/>
      <c r="M42" s="8"/>
    </row>
    <row r="43" ht="13.5" thickBot="1">
      <c r="A43" s="10"/>
    </row>
    <row r="44" spans="1:13" ht="18.75" thickBot="1">
      <c r="A44" s="4" t="s">
        <v>39</v>
      </c>
      <c r="B44" s="7" t="s">
        <v>53</v>
      </c>
      <c r="C44" s="8"/>
      <c r="D44" s="8"/>
      <c r="E44" s="8"/>
      <c r="F44" s="8"/>
      <c r="G44" s="8"/>
      <c r="H44" s="8"/>
      <c r="I44" s="8"/>
      <c r="J44" s="8"/>
      <c r="L44" s="19"/>
      <c r="M44" s="8"/>
    </row>
    <row r="45" ht="13.5" thickBot="1">
      <c r="A45" s="10"/>
    </row>
    <row r="46" spans="1:13" ht="18.75" thickBot="1">
      <c r="A46" s="4" t="s">
        <v>40</v>
      </c>
      <c r="B46" s="7" t="s">
        <v>49</v>
      </c>
      <c r="C46" s="8"/>
      <c r="D46" s="8"/>
      <c r="E46" s="8"/>
      <c r="F46" s="8"/>
      <c r="G46" s="8"/>
      <c r="H46" s="8"/>
      <c r="I46" s="8"/>
      <c r="J46" s="8"/>
      <c r="L46" s="19"/>
      <c r="M46" s="8"/>
    </row>
    <row r="47" spans="1:12" ht="18.75" thickBot="1">
      <c r="A47" s="10"/>
      <c r="L47" s="5"/>
    </row>
    <row r="48" spans="1:13" ht="18.75" thickBot="1">
      <c r="A48" s="4" t="s">
        <v>41</v>
      </c>
      <c r="B48" s="7" t="s">
        <v>50</v>
      </c>
      <c r="C48" s="8"/>
      <c r="D48" s="8"/>
      <c r="E48" s="8"/>
      <c r="F48" s="8"/>
      <c r="G48" s="8"/>
      <c r="H48" s="8"/>
      <c r="I48" s="8"/>
      <c r="J48" s="8"/>
      <c r="L48" s="19"/>
      <c r="M48" s="8"/>
    </row>
    <row r="49" ht="12.75">
      <c r="A49" s="10"/>
    </row>
    <row r="50" spans="1:12" ht="18.75" thickBot="1">
      <c r="A50" s="4" t="s">
        <v>42</v>
      </c>
      <c r="B50" s="7" t="s">
        <v>51</v>
      </c>
      <c r="C50" s="8"/>
      <c r="D50" s="8"/>
      <c r="E50" s="8"/>
      <c r="F50" s="8"/>
      <c r="G50" s="8"/>
      <c r="H50" s="8"/>
      <c r="I50" s="8"/>
      <c r="J50" s="8"/>
      <c r="L50" s="14"/>
    </row>
    <row r="51" spans="2:13" ht="18.75" thickBot="1">
      <c r="B51" s="7" t="s">
        <v>52</v>
      </c>
      <c r="C51" s="8"/>
      <c r="D51" s="8"/>
      <c r="E51" s="8"/>
      <c r="F51" s="8"/>
      <c r="G51" s="8"/>
      <c r="H51" s="8"/>
      <c r="I51" s="8"/>
      <c r="J51" s="8"/>
      <c r="L51" s="19"/>
      <c r="M51" s="8"/>
    </row>
  </sheetData>
  <dataValidations count="22">
    <dataValidation type="list" allowBlank="1" showInputMessage="1" showErrorMessage="1" sqref="L6">
      <formula1>"35,27,71,74"</formula1>
    </dataValidation>
    <dataValidation type="list" allowBlank="1" showInputMessage="1" showErrorMessage="1" sqref="L8">
      <formula1>"26,59,53,29"</formula1>
    </dataValidation>
    <dataValidation type="list" allowBlank="1" showInputMessage="1" showErrorMessage="1" sqref="L10">
      <formula1>"87,68,70,78"</formula1>
    </dataValidation>
    <dataValidation type="list" allowBlank="1" showInputMessage="1" showErrorMessage="1" sqref="L12">
      <formula1>"37,46,36,73"</formula1>
    </dataValidation>
    <dataValidation type="list" allowBlank="1" showInputMessage="1" showErrorMessage="1" sqref="L14">
      <formula1>"60,70,40,48"</formula1>
    </dataValidation>
    <dataValidation type="list" allowBlank="1" showInputMessage="1" showErrorMessage="1" sqref="L16">
      <formula1>"73,97,83,87"</formula1>
    </dataValidation>
    <dataValidation type="list" allowBlank="1" showInputMessage="1" showErrorMessage="1" sqref="L18">
      <formula1>"27,13,63,17"</formula1>
    </dataValidation>
    <dataValidation type="list" allowBlank="1" showInputMessage="1" showErrorMessage="1" sqref="L20">
      <formula1>"43,33,87,32"</formula1>
    </dataValidation>
    <dataValidation type="list" allowBlank="1" showInputMessage="1" showErrorMessage="1" sqref="L22">
      <formula1>"42,60,41,32"</formula1>
    </dataValidation>
    <dataValidation type="list" allowBlank="1" showInputMessage="1" showErrorMessage="1" sqref="L24 L48">
      <formula1>"да,нет"</formula1>
    </dataValidation>
    <dataValidation type="list" allowBlank="1" showInputMessage="1" showErrorMessage="1" sqref="L26">
      <formula1>"13,7,17,23"</formula1>
    </dataValidation>
    <dataValidation type="list" allowBlank="1" showInputMessage="1" showErrorMessage="1" sqref="L28">
      <formula1>"41,31,59,45"</formula1>
    </dataValidation>
    <dataValidation type="list" allowBlank="1" showInputMessage="1" showErrorMessage="1" sqref="L30">
      <formula1>"49,39,29,51"</formula1>
    </dataValidation>
    <dataValidation type="list" allowBlank="1" showInputMessage="1" showErrorMessage="1" sqref="L32">
      <formula1>"0,4,8,7"</formula1>
    </dataValidation>
    <dataValidation type="list" allowBlank="1" showInputMessage="1" showErrorMessage="1" sqref="L34">
      <formula1>"6,0,3,4"</formula1>
    </dataValidation>
    <dataValidation type="list" allowBlank="1" showInputMessage="1" showErrorMessage="1" sqref="L36">
      <formula1>"39+6=45,61-5=56,80-27=63,8+92=100"</formula1>
    </dataValidation>
    <dataValidation type="list" allowBlank="1" showInputMessage="1" showErrorMessage="1" sqref="L38">
      <formula1>"42+6&gt;50,60+9&gt;70,31-9&gt;30,30-2&gt;27"</formula1>
    </dataValidation>
    <dataValidation type="list" allowBlank="1" showInputMessage="1" showErrorMessage="1" sqref="L40">
      <formula1>"60-(30+5),60+(30+5)"</formula1>
    </dataValidation>
    <dataValidation type="list" allowBlank="1" showInputMessage="1" showErrorMessage="1" sqref="L42">
      <formula1>"18см,36см,27см,16см"</formula1>
    </dataValidation>
    <dataValidation type="list" allowBlank="1" showInputMessage="1" showErrorMessage="1" sqref="L44">
      <formula1>"51,49,39,50"</formula1>
    </dataValidation>
    <dataValidation type="list" allowBlank="1" showInputMessage="1" showErrorMessage="1" sqref="L46">
      <formula1>"82,79,100,89"</formula1>
    </dataValidation>
    <dataValidation type="list" allowBlank="1" showInputMessage="1" showErrorMessage="1" sqref="L51">
      <formula1>"5дм,6дм,96дм,50дм"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SheetLayoutView="100" workbookViewId="0" topLeftCell="A1">
      <selection activeCell="H26" sqref="H26"/>
    </sheetView>
  </sheetViews>
  <sheetFormatPr defaultColWidth="9.140625" defaultRowHeight="12.75"/>
  <cols>
    <col min="1" max="1" width="9.140625" style="12" customWidth="1"/>
    <col min="2" max="2" width="9.140625" style="13" customWidth="1"/>
    <col min="3" max="3" width="9.140625" style="12" customWidth="1"/>
    <col min="4" max="18" width="9.140625" style="14" customWidth="1"/>
    <col min="19" max="16384" width="9.140625" style="1" customWidth="1"/>
  </cols>
  <sheetData>
    <row r="1" ht="7.5" customHeight="1"/>
    <row r="2" spans="1:12" ht="15" customHeight="1">
      <c r="A2" s="15" t="s">
        <v>2</v>
      </c>
      <c r="B2" s="16" t="str">
        <f>IF(тест!L6=35,"Молодец!","Подумай!")</f>
        <v>Подумай!</v>
      </c>
      <c r="G2" s="17"/>
      <c r="H2" s="17"/>
      <c r="I2" s="17"/>
      <c r="J2" s="17"/>
      <c r="K2" s="17"/>
      <c r="L2" s="17"/>
    </row>
    <row r="3" spans="1:2" ht="15" customHeight="1">
      <c r="A3" s="15" t="s">
        <v>4</v>
      </c>
      <c r="B3" s="16" t="str">
        <f>IF(тест!L8=53,"Молодец!","Подумай!")</f>
        <v>Подумай!</v>
      </c>
    </row>
    <row r="4" spans="1:2" ht="15" customHeight="1">
      <c r="A4" s="15" t="s">
        <v>6</v>
      </c>
      <c r="B4" s="16" t="str">
        <f>IF(тест!L10=78,"Молодец!","Подумай!")</f>
        <v>Подумай!</v>
      </c>
    </row>
    <row r="5" spans="1:12" ht="15" customHeight="1">
      <c r="A5" s="15" t="s">
        <v>11</v>
      </c>
      <c r="B5" s="16" t="str">
        <f>IF(тест!L12=46,"Молодец!","Подумай!")</f>
        <v>Подумай!</v>
      </c>
      <c r="F5" s="28" t="s">
        <v>54</v>
      </c>
      <c r="G5" s="28"/>
      <c r="H5" s="28"/>
      <c r="I5" s="28"/>
      <c r="J5" s="28"/>
      <c r="K5" s="28"/>
      <c r="L5" s="28"/>
    </row>
    <row r="6" spans="1:12" ht="15" customHeight="1">
      <c r="A6" s="15" t="s">
        <v>12</v>
      </c>
      <c r="B6" s="16" t="str">
        <f>IF(тест!L14=60,"Молодец!","Подумай!")</f>
        <v>Подумай!</v>
      </c>
      <c r="F6" s="28"/>
      <c r="G6" s="28"/>
      <c r="H6" s="28"/>
      <c r="I6" s="28"/>
      <c r="J6" s="28"/>
      <c r="K6" s="28"/>
      <c r="L6" s="28"/>
    </row>
    <row r="7" spans="1:2" ht="15" customHeight="1">
      <c r="A7" s="15" t="s">
        <v>13</v>
      </c>
      <c r="B7" s="16" t="str">
        <f>IF(тест!L16=83,"Молодец!","Подумай!")</f>
        <v>Подумай!</v>
      </c>
    </row>
    <row r="8" spans="1:10" ht="15" customHeight="1">
      <c r="A8" s="15" t="s">
        <v>14</v>
      </c>
      <c r="B8" s="16" t="str">
        <f>IF(тест!L18=17,"Молодец!","Подумай!")</f>
        <v>Подумай!</v>
      </c>
      <c r="F8" s="29" t="s">
        <v>55</v>
      </c>
      <c r="G8" s="29"/>
      <c r="H8" s="29"/>
      <c r="I8" s="29"/>
      <c r="J8" s="29"/>
    </row>
    <row r="9" spans="1:10" ht="15" customHeight="1">
      <c r="A9" s="15" t="s">
        <v>15</v>
      </c>
      <c r="B9" s="16" t="str">
        <f>IF(тест!L20=33,"Молодец!","Подумай!")</f>
        <v>Подумай!</v>
      </c>
      <c r="F9" s="29"/>
      <c r="G9" s="29"/>
      <c r="H9" s="29"/>
      <c r="I9" s="29"/>
      <c r="J9" s="29"/>
    </row>
    <row r="10" spans="1:10" ht="15" customHeight="1">
      <c r="A10" s="15" t="s">
        <v>16</v>
      </c>
      <c r="B10" s="16" t="str">
        <f>IF(тест!L22=42,"Молодец!","Подумай!")</f>
        <v>Подумай!</v>
      </c>
      <c r="F10" s="29"/>
      <c r="G10" s="29"/>
      <c r="H10" s="29"/>
      <c r="I10" s="29"/>
      <c r="J10" s="29"/>
    </row>
    <row r="11" spans="1:2" ht="15" customHeight="1">
      <c r="A11" s="15" t="s">
        <v>17</v>
      </c>
      <c r="B11" s="16" t="str">
        <f>IF(тест!L24="нет","Молодец!","Подумай!")</f>
        <v>Подумай!</v>
      </c>
    </row>
    <row r="12" spans="1:10" ht="15" customHeight="1">
      <c r="A12" s="15" t="s">
        <v>26</v>
      </c>
      <c r="B12" s="16" t="str">
        <f>IF(тест!L26=7,"Молодец!","Подумай!")</f>
        <v>Подумай!</v>
      </c>
      <c r="F12" s="29" t="s">
        <v>56</v>
      </c>
      <c r="G12" s="29"/>
      <c r="H12" s="29"/>
      <c r="I12" s="29"/>
      <c r="J12" s="29"/>
    </row>
    <row r="13" spans="1:10" ht="15" customHeight="1">
      <c r="A13" s="15" t="s">
        <v>27</v>
      </c>
      <c r="B13" s="16" t="str">
        <f>IF(тест!L28=41,"Молодец!","Подумай!")</f>
        <v>Подумай!</v>
      </c>
      <c r="F13" s="29"/>
      <c r="G13" s="29"/>
      <c r="H13" s="29"/>
      <c r="I13" s="29"/>
      <c r="J13" s="29"/>
    </row>
    <row r="14" spans="1:10" ht="15" customHeight="1">
      <c r="A14" s="15" t="s">
        <v>28</v>
      </c>
      <c r="B14" s="16" t="str">
        <f>IF(тест!L30=39,"Молодец!","Подумай!")</f>
        <v>Подумай!</v>
      </c>
      <c r="F14" s="29"/>
      <c r="G14" s="29"/>
      <c r="H14" s="29"/>
      <c r="I14" s="29"/>
      <c r="J14" s="29"/>
    </row>
    <row r="15" spans="1:2" ht="15" customHeight="1">
      <c r="A15" s="15" t="s">
        <v>29</v>
      </c>
      <c r="B15" s="16" t="str">
        <f>IF(тест!L32=8,"Молодец!","Подумай!")</f>
        <v>Подумай!</v>
      </c>
    </row>
    <row r="16" spans="1:2" ht="15" customHeight="1">
      <c r="A16" s="15" t="s">
        <v>30</v>
      </c>
      <c r="B16" s="16" t="str">
        <f>IF(тест!L34=4,"Молодец!","Подумай!")</f>
        <v>Подумай!</v>
      </c>
    </row>
    <row r="17" spans="1:10" ht="15" customHeight="1">
      <c r="A17" s="15" t="s">
        <v>34</v>
      </c>
      <c r="B17" s="16" t="str">
        <f>IF(тест!L36="80-27=63","Молодец!","Подумай!")</f>
        <v>Подумай!</v>
      </c>
      <c r="F17" s="29" t="s">
        <v>57</v>
      </c>
      <c r="G17" s="29"/>
      <c r="H17" s="29"/>
      <c r="I17" s="29"/>
      <c r="J17" s="29"/>
    </row>
    <row r="18" spans="1:10" ht="15" customHeight="1">
      <c r="A18" s="15" t="s">
        <v>35</v>
      </c>
      <c r="B18" s="16" t="str">
        <f>IF(тест!L38="30-2&gt;27","Молодец!","Подумай!")</f>
        <v>Подумай!</v>
      </c>
      <c r="F18" s="29"/>
      <c r="G18" s="29"/>
      <c r="H18" s="29"/>
      <c r="I18" s="29"/>
      <c r="J18" s="29"/>
    </row>
    <row r="19" spans="1:10" ht="15" customHeight="1">
      <c r="A19" s="15" t="s">
        <v>36</v>
      </c>
      <c r="B19" s="16" t="str">
        <f>IF(тест!L40="60+(30+5)","Молодец!","Подумай!")</f>
        <v>Подумай!</v>
      </c>
      <c r="F19" s="29"/>
      <c r="G19" s="29"/>
      <c r="H19" s="29"/>
      <c r="I19" s="29"/>
      <c r="J19" s="29"/>
    </row>
    <row r="20" spans="1:2" ht="15" customHeight="1">
      <c r="A20" s="15" t="s">
        <v>38</v>
      </c>
      <c r="B20" s="16" t="str">
        <f>IF(тест!L42="27см","Молодец!","Подумай!")</f>
        <v>Подумай!</v>
      </c>
    </row>
    <row r="21" spans="1:17" ht="15" customHeight="1">
      <c r="A21" s="15" t="s">
        <v>39</v>
      </c>
      <c r="B21" s="16" t="str">
        <f>IF(тест!L44=49,"Молодец!","Подумай!")</f>
        <v>Подумай!</v>
      </c>
      <c r="D21" s="29" t="s">
        <v>58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6"/>
    </row>
    <row r="22" spans="1:17" ht="15" customHeight="1">
      <c r="A22" s="15" t="s">
        <v>40</v>
      </c>
      <c r="B22" s="16" t="str">
        <f>IF(тест!L46=79,"Молодец!","Подумай!")</f>
        <v>Подумай!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6"/>
    </row>
    <row r="23" spans="1:17" ht="15" customHeight="1">
      <c r="A23" s="15" t="s">
        <v>41</v>
      </c>
      <c r="B23" s="16" t="str">
        <f>IF(тест!L48="да","Молодец!","Подумай!")</f>
        <v>Подумай!</v>
      </c>
      <c r="D23" s="27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2" ht="15" customHeight="1">
      <c r="A24" s="15" t="s">
        <v>42</v>
      </c>
      <c r="B24" s="16" t="str">
        <f>IF(тест!L51="6дм","Молодец!","Подумай!")</f>
        <v>Подумай!</v>
      </c>
    </row>
    <row r="25" ht="12" customHeight="1"/>
    <row r="26" ht="30" customHeight="1">
      <c r="B26" s="18">
        <f>COUNTIF(B2:B24,"Молодец!")</f>
        <v>0</v>
      </c>
    </row>
  </sheetData>
  <mergeCells count="5">
    <mergeCell ref="D21:P22"/>
    <mergeCell ref="F5:L6"/>
    <mergeCell ref="F17:J19"/>
    <mergeCell ref="F8:J10"/>
    <mergeCell ref="F12:J14"/>
  </mergeCells>
  <printOptions/>
  <pageMargins left="0.7874015748031497" right="0.7874015748031497" top="0.984251968503937" bottom="0.984251968503937" header="0.5118110236220472" footer="0.5118110236220472"/>
  <pageSetup orientation="portrait" paperSize="9" scale="53" r:id="rId2"/>
  <colBreaks count="1" manualBreakCount="1">
    <brk id="18" max="2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E19"/>
  <sheetViews>
    <sheetView tabSelected="1" workbookViewId="0" topLeftCell="A1">
      <selection activeCell="N3" sqref="N3"/>
    </sheetView>
  </sheetViews>
  <sheetFormatPr defaultColWidth="9.140625" defaultRowHeight="12.75"/>
  <cols>
    <col min="1" max="16384" width="9.140625" style="1" customWidth="1"/>
  </cols>
  <sheetData>
    <row r="5" ht="25.5">
      <c r="D5" s="21" t="s">
        <v>68</v>
      </c>
    </row>
    <row r="6" ht="25.5">
      <c r="D6" s="21" t="s">
        <v>59</v>
      </c>
    </row>
    <row r="7" ht="25.5">
      <c r="D7" s="22" t="s">
        <v>60</v>
      </c>
    </row>
    <row r="9" ht="18">
      <c r="D9" s="23" t="s">
        <v>61</v>
      </c>
    </row>
    <row r="11" spans="4:5" ht="18">
      <c r="D11" s="24" t="s">
        <v>2</v>
      </c>
      <c r="E11" s="25" t="s">
        <v>62</v>
      </c>
    </row>
    <row r="12" ht="18">
      <c r="E12" s="25" t="s">
        <v>69</v>
      </c>
    </row>
    <row r="13" ht="18">
      <c r="E13" s="25" t="s">
        <v>63</v>
      </c>
    </row>
    <row r="15" spans="4:5" ht="18">
      <c r="D15" s="24" t="s">
        <v>4</v>
      </c>
      <c r="E15" s="25" t="s">
        <v>64</v>
      </c>
    </row>
    <row r="16" ht="18">
      <c r="E16" s="25" t="s">
        <v>65</v>
      </c>
    </row>
    <row r="18" spans="4:5" ht="18">
      <c r="D18" s="24" t="s">
        <v>6</v>
      </c>
      <c r="E18" s="25" t="s">
        <v>66</v>
      </c>
    </row>
    <row r="19" ht="18">
      <c r="E19" s="5" t="s">
        <v>67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petrovich</cp:lastModifiedBy>
  <cp:lastPrinted>2010-11-02T17:52:35Z</cp:lastPrinted>
  <dcterms:created xsi:type="dcterms:W3CDTF">1996-10-08T23:32:33Z</dcterms:created>
  <dcterms:modified xsi:type="dcterms:W3CDTF">2010-11-06T16:26:41Z</dcterms:modified>
  <cp:category/>
  <cp:version/>
  <cp:contentType/>
  <cp:contentStatus/>
</cp:coreProperties>
</file>